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ow to Use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SIP Tracker" sheetId="3" state="visible" r:id="rId3"/>
    <sheet xmlns:r="http://schemas.openxmlformats.org/officeDocument/2006/relationships" name="Net Worth" sheetId="4" state="visible" r:id="rId4"/>
    <sheet xmlns:r="http://schemas.openxmlformats.org/officeDocument/2006/relationships" name="Goal Planner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₹#,##0;(₹#,##0);&quot;-&quot;"/>
    <numFmt numFmtId="165" formatCode="0.0%;(0.0%);&quot;-&quot;"/>
  </numFmts>
  <fonts count="17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64748B"/>
      <sz val="9"/>
    </font>
    <font>
      <name val="Arial"/>
      <b val="1"/>
      <color rgb="00FFFFFF"/>
      <sz val="10"/>
    </font>
    <font>
      <name val="Arial"/>
      <b val="1"/>
      <color rgb="001558B0"/>
      <sz val="11"/>
    </font>
    <font>
      <name val="Arial"/>
      <color rgb="00111111"/>
      <sz val="10"/>
    </font>
    <font>
      <name val="Arial"/>
      <color rgb="000000FF"/>
      <sz val="10"/>
    </font>
    <font>
      <name val="Arial"/>
      <b val="1"/>
      <color rgb="0015803D"/>
      <sz val="11"/>
    </font>
    <font>
      <name val="Arial"/>
      <b val="1"/>
      <color rgb="00DC2626"/>
      <sz val="11"/>
    </font>
    <font>
      <name val="Arial"/>
      <b val="1"/>
      <color rgb="00111111"/>
      <sz val="10"/>
    </font>
    <font>
      <name val="Arial"/>
      <b val="1"/>
      <color rgb="00FFFFFF"/>
      <sz val="13"/>
    </font>
    <font>
      <name val="Arial"/>
      <b val="1"/>
      <color rgb="00FFFFFF"/>
      <sz val="11"/>
    </font>
    <font>
      <name val="Arial"/>
      <b val="1"/>
      <color rgb="00111111"/>
      <sz val="11"/>
    </font>
    <font>
      <name val="Arial"/>
      <b val="1"/>
      <color rgb="00FFFFFF"/>
      <sz val="12"/>
    </font>
    <font>
      <name val="Arial"/>
      <color rgb="00DC2626"/>
      <sz val="10"/>
    </font>
    <font>
      <name val="Arial"/>
      <b val="1"/>
      <color rgb="001558B0"/>
      <sz val="10"/>
    </font>
    <font>
      <name val="Arial"/>
      <sz val="10"/>
    </font>
  </fonts>
  <fills count="11">
    <fill>
      <patternFill/>
    </fill>
    <fill>
      <patternFill patternType="gray125"/>
    </fill>
    <fill>
      <patternFill patternType="solid">
        <fgColor rgb="000E3D8A"/>
      </patternFill>
    </fill>
    <fill>
      <patternFill patternType="solid">
        <fgColor rgb="001558B0"/>
      </patternFill>
    </fill>
    <fill>
      <patternFill patternType="solid">
        <fgColor rgb="00DBEAFE"/>
      </patternFill>
    </fill>
    <fill>
      <patternFill patternType="solid">
        <fgColor rgb="00FFFFFF"/>
      </patternFill>
    </fill>
    <fill>
      <patternFill patternType="solid">
        <fgColor rgb="00FFFBEB"/>
      </patternFill>
    </fill>
    <fill>
      <patternFill patternType="solid">
        <fgColor rgb="00F8FAFC"/>
      </patternFill>
    </fill>
    <fill>
      <patternFill patternType="solid">
        <fgColor rgb="00EBF4FF"/>
      </patternFill>
    </fill>
    <fill>
      <patternFill patternType="solid">
        <fgColor rgb="00DCFCE7"/>
      </patternFill>
    </fill>
    <fill>
      <patternFill patternType="solid">
        <fgColor rgb="00FEF2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pivotButton="0" quotePrefix="0" xfId="0"/>
    <xf numFmtId="0" fontId="10" fillId="2" borderId="0" applyAlignment="1" pivotButton="0" quotePrefix="0" xfId="0">
      <alignment horizontal="left" vertical="center"/>
    </xf>
    <xf numFmtId="0" fontId="5" fillId="5" borderId="0" applyAlignment="1" pivotButton="0" quotePrefix="0" xfId="0">
      <alignment horizontal="left" vertical="center"/>
    </xf>
    <xf numFmtId="0" fontId="15" fillId="5" borderId="0" applyAlignment="1" pivotButton="0" quotePrefix="0" xfId="0">
      <alignment horizontal="left" vertical="center"/>
    </xf>
    <xf numFmtId="0" fontId="15" fillId="8" borderId="0" applyAlignment="1" pivotButton="0" quotePrefix="0" xfId="0">
      <alignment horizontal="left" vertical="center"/>
    </xf>
    <xf numFmtId="0" fontId="5" fillId="8" borderId="0" applyAlignment="1" pivotButton="0" quotePrefix="0" xfId="0">
      <alignment horizontal="left" vertical="center"/>
    </xf>
    <xf numFmtId="0" fontId="1" fillId="2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164" fontId="6" fillId="6" borderId="0" applyAlignment="1" pivotButton="0" quotePrefix="0" xfId="0">
      <alignment horizontal="right" vertical="center"/>
    </xf>
    <xf numFmtId="164" fontId="5" fillId="0" borderId="0" applyAlignment="1" pivotButton="0" quotePrefix="0" xfId="0">
      <alignment horizontal="right"/>
    </xf>
    <xf numFmtId="0" fontId="5" fillId="7" borderId="0" applyAlignment="1" pivotButton="0" quotePrefix="0" xfId="0">
      <alignment horizontal="left" vertical="center"/>
    </xf>
    <xf numFmtId="0" fontId="4" fillId="8" borderId="0" applyAlignment="1" pivotButton="0" quotePrefix="0" xfId="0">
      <alignment horizontal="center" vertical="center"/>
    </xf>
    <xf numFmtId="164" fontId="7" fillId="9" borderId="0" applyAlignment="1" pivotButton="0" quotePrefix="0" xfId="0">
      <alignment horizontal="right" vertical="center"/>
    </xf>
    <xf numFmtId="164" fontId="7" fillId="9" borderId="0" applyAlignment="1" pivotButton="0" quotePrefix="0" xfId="0">
      <alignment horizontal="right"/>
    </xf>
    <xf numFmtId="0" fontId="8" fillId="10" borderId="0" applyAlignment="1" pivotButton="0" quotePrefix="0" xfId="0">
      <alignment horizontal="center" vertical="center"/>
    </xf>
    <xf numFmtId="164" fontId="8" fillId="10" borderId="0" applyAlignment="1" pivotButton="0" quotePrefix="0" xfId="0">
      <alignment horizontal="right" vertical="center"/>
    </xf>
    <xf numFmtId="164" fontId="8" fillId="10" borderId="0" applyAlignment="1" pivotButton="0" quotePrefix="0" xfId="0">
      <alignment horizontal="right"/>
    </xf>
    <xf numFmtId="0" fontId="9" fillId="9" borderId="0" applyAlignment="1" pivotButton="0" quotePrefix="0" xfId="0">
      <alignment horizontal="left" vertical="center"/>
    </xf>
    <xf numFmtId="0" fontId="9" fillId="10" borderId="0" applyAlignment="1" pivotButton="0" quotePrefix="0" xfId="0">
      <alignment horizontal="left" vertical="center"/>
    </xf>
    <xf numFmtId="0" fontId="9" fillId="8" borderId="0" applyAlignment="1" pivotButton="0" quotePrefix="0" xfId="0">
      <alignment horizontal="left" vertical="center"/>
    </xf>
    <xf numFmtId="164" fontId="4" fillId="8" borderId="0" applyAlignment="1" pivotButton="0" quotePrefix="0" xfId="0">
      <alignment horizontal="right" vertical="center"/>
    </xf>
    <xf numFmtId="165" fontId="4" fillId="8" borderId="0" applyAlignment="1" pivotButton="0" quotePrefix="0" xfId="0">
      <alignment horizontal="right" vertical="center"/>
    </xf>
    <xf numFmtId="0" fontId="11" fillId="3" borderId="0" applyAlignment="1" pivotButton="0" quotePrefix="0" xfId="0">
      <alignment horizontal="center" vertical="center"/>
    </xf>
    <xf numFmtId="0" fontId="6" fillId="6" borderId="0" applyAlignment="1" pivotButton="0" quotePrefix="0" xfId="0">
      <alignment horizontal="center" vertical="center"/>
    </xf>
    <xf numFmtId="164" fontId="5" fillId="5" borderId="0" applyAlignment="1" pivotButton="0" quotePrefix="0" xfId="0">
      <alignment horizontal="right"/>
    </xf>
    <xf numFmtId="165" fontId="5" fillId="5" borderId="0" applyAlignment="1" pivotButton="0" quotePrefix="0" xfId="0">
      <alignment horizontal="right"/>
    </xf>
    <xf numFmtId="164" fontId="5" fillId="7" borderId="0" applyAlignment="1" pivotButton="0" quotePrefix="0" xfId="0">
      <alignment horizontal="right"/>
    </xf>
    <xf numFmtId="165" fontId="5" fillId="7" borderId="0" applyAlignment="1" pivotButton="0" quotePrefix="0" xfId="0">
      <alignment horizontal="right"/>
    </xf>
    <xf numFmtId="164" fontId="12" fillId="9" borderId="0" applyAlignment="1" pivotButton="0" quotePrefix="0" xfId="0">
      <alignment horizontal="right" vertical="center"/>
    </xf>
    <xf numFmtId="165" fontId="7" fillId="9" borderId="0" applyAlignment="1" pivotButton="0" quotePrefix="0" xfId="0">
      <alignment horizontal="right" vertical="center"/>
    </xf>
    <xf numFmtId="0" fontId="7" fillId="9" borderId="0" applyAlignment="1" pivotButton="0" quotePrefix="0" xfId="0">
      <alignment horizontal="center" vertical="center"/>
    </xf>
    <xf numFmtId="0" fontId="13" fillId="2" borderId="0" applyAlignment="1" pivotButton="0" quotePrefix="0" xfId="0">
      <alignment horizontal="center" vertical="center"/>
    </xf>
    <xf numFmtId="164" fontId="13" fillId="2" borderId="0" applyAlignment="1" pivotButton="0" quotePrefix="0" xfId="0">
      <alignment horizontal="right" vertical="center"/>
    </xf>
    <xf numFmtId="0" fontId="11" fillId="3" borderId="0" applyAlignment="1" pivotButton="0" quotePrefix="0" xfId="0">
      <alignment horizontal="center" vertical="center" wrapText="1"/>
    </xf>
    <xf numFmtId="1" fontId="6" fillId="6" borderId="0" applyAlignment="1" pivotButton="0" quotePrefix="0" xfId="0">
      <alignment horizontal="right" vertical="center"/>
    </xf>
    <xf numFmtId="165" fontId="6" fillId="6" borderId="0" applyAlignment="1" pivotButton="0" quotePrefix="0" xfId="0">
      <alignment horizontal="right" vertical="center"/>
    </xf>
    <xf numFmtId="164" fontId="14" fillId="5" borderId="0" applyAlignment="1" pivotButton="0" quotePrefix="0" xfId="0">
      <alignment horizontal="right"/>
    </xf>
    <xf numFmtId="164" fontId="15" fillId="8" borderId="0" applyAlignment="1" pivotButton="0" quotePrefix="0" xfId="0">
      <alignment horizontal="right"/>
    </xf>
    <xf numFmtId="0" fontId="16" fillId="5" borderId="0" applyAlignment="1" pivotButton="0" quotePrefix="0" xfId="0">
      <alignment horizontal="center"/>
    </xf>
    <xf numFmtId="164" fontId="14" fillId="7" borderId="0" applyAlignment="1" pivotButton="0" quotePrefix="0" xfId="0">
      <alignment horizontal="right"/>
    </xf>
    <xf numFmtId="0" fontId="16" fillId="7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showGridLines="0" workbookViewId="0">
      <selection activeCell="A1" sqref="A1"/>
    </sheetView>
  </sheetViews>
  <sheetFormatPr baseColWidth="8" defaultRowHeight="15"/>
  <cols>
    <col width="80" customWidth="1" min="1" max="1"/>
  </cols>
  <sheetData>
    <row r="1" ht="36" customHeight="1">
      <c r="A1" s="1" t="inlineStr">
        <is>
          <t>📖  How to Use This Tracker</t>
        </is>
      </c>
    </row>
    <row r="3" ht="22" customHeight="1">
      <c r="A3" s="2" t="inlineStr"/>
    </row>
    <row r="4" ht="22" customHeight="1">
      <c r="A4" s="3" t="inlineStr">
        <is>
          <t>🟡 YELLOW CELLS</t>
        </is>
      </c>
      <c r="B4" s="2" t="inlineStr">
        <is>
          <t>Enter your own values — these are the only cells you need to update</t>
        </is>
      </c>
    </row>
    <row r="5" ht="22" customHeight="1">
      <c r="A5" s="3" t="inlineStr">
        <is>
          <t>🔵 BLUE TEXT</t>
        </is>
      </c>
      <c r="B5" s="2" t="inlineStr">
        <is>
          <t>Hardcoded input values you set once</t>
        </is>
      </c>
    </row>
    <row r="6" ht="22" customHeight="1">
      <c r="A6" s="3" t="inlineStr">
        <is>
          <t>⚫ BLACK TEXT</t>
        </is>
      </c>
      <c r="B6" s="2" t="inlineStr">
        <is>
          <t>Formulas that calculate automatically — do not edit</t>
        </is>
      </c>
    </row>
    <row r="7" ht="22" customHeight="1">
      <c r="A7" s="2" t="inlineStr"/>
    </row>
    <row r="8" ht="22" customHeight="1">
      <c r="A8" s="4" t="inlineStr">
        <is>
          <t>SHEET 1 — Dashboard</t>
        </is>
      </c>
      <c r="B8" s="5" t="inlineStr">
        <is>
          <t>Enter your monthly income and all expense categories. The savings rate and surplus calculate automatically.</t>
        </is>
      </c>
    </row>
    <row r="9" ht="22" customHeight="1">
      <c r="A9" s="4" t="inlineStr">
        <is>
          <t>SHEET 2 — SIP Tracker</t>
        </is>
      </c>
      <c r="B9" s="5" t="inlineStr">
        <is>
          <t>Enter each mutual fund SIP: name, category, amount, start date, and current value. Returns calculate automatically.</t>
        </is>
      </c>
    </row>
    <row r="10" ht="22" customHeight="1">
      <c r="A10" s="4" t="inlineStr">
        <is>
          <t>SHEET 3 — Net Worth</t>
        </is>
      </c>
      <c r="B10" s="5" t="inlineStr">
        <is>
          <t>Update all asset and liability values monthly. Net Worth = Total Assets − Total Liabilities.</t>
        </is>
      </c>
    </row>
    <row r="11" ht="22" customHeight="1">
      <c r="A11" s="4" t="inlineStr">
        <is>
          <t>SHEET 4 — Goal Planner</t>
        </is>
      </c>
      <c r="B11" s="5" t="inlineStr">
        <is>
          <t>Enter each financial goal, target amount, years, and current savings. The required SIP calculates automatically using PMT formula.</t>
        </is>
      </c>
    </row>
    <row r="12" ht="22" customHeight="1">
      <c r="A12" s="2" t="inlineStr"/>
    </row>
    <row r="13" ht="22" customHeight="1">
      <c r="A13" s="4" t="inlineStr">
        <is>
          <t>HOW OFTEN TO UPDATE</t>
        </is>
      </c>
      <c r="B13" s="5" t="inlineStr">
        <is>
          <t>Monthly — takes less than 10 minutes. Best done on the 1st of each month.</t>
        </is>
      </c>
    </row>
    <row r="14" ht="22" customHeight="1">
      <c r="A14" s="4" t="inlineStr">
        <is>
          <t>CRORESUTRA.COM</t>
        </is>
      </c>
      <c r="B14" s="5" t="inlineStr">
        <is>
          <t>Use the free calculators at croresutra.com to explore SIP, FIRE, PPF, and more.</t>
        </is>
      </c>
    </row>
  </sheetData>
  <mergeCells count="1">
    <mergeCell ref="A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2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</cols>
  <sheetData>
    <row r="1" ht="40" customHeight="1">
      <c r="A1" s="6" t="inlineStr">
        <is>
          <t>💰  CroreSutra — Monthly Budget &amp; SIP Tracker</t>
        </is>
      </c>
    </row>
    <row r="2" ht="20" customHeight="1">
      <c r="A2" s="7" t="inlineStr">
        <is>
          <t>Track income, expenses, savings and SIP investments — update yellow cells only</t>
        </is>
      </c>
    </row>
    <row r="4">
      <c r="A4" s="8" t="inlineStr">
        <is>
          <t>INCOME</t>
        </is>
      </c>
    </row>
    <row r="5">
      <c r="A5" s="9" t="inlineStr">
        <is>
          <t>Source</t>
        </is>
      </c>
      <c r="B5" s="9" t="inlineStr">
        <is>
          <t>Monthly (₹)</t>
        </is>
      </c>
      <c r="C5" s="9" t="inlineStr">
        <is>
          <t>Annual (₹)</t>
        </is>
      </c>
      <c r="D5" s="9" t="inlineStr">
        <is>
          <t>Notes</t>
        </is>
      </c>
    </row>
    <row r="6">
      <c r="A6" s="2" t="inlineStr">
        <is>
          <t>Salary (Take-home)</t>
        </is>
      </c>
      <c r="B6" s="10" t="n">
        <v>80000</v>
      </c>
      <c r="C6" s="11">
        <f>B6*12</f>
        <v/>
      </c>
    </row>
    <row r="7">
      <c r="A7" s="12" t="inlineStr">
        <is>
          <t>Freelance / Side income</t>
        </is>
      </c>
      <c r="B7" s="10" t="n">
        <v>0</v>
      </c>
      <c r="C7" s="11">
        <f>B7*12</f>
        <v/>
      </c>
    </row>
    <row r="8">
      <c r="A8" s="2" t="inlineStr">
        <is>
          <t>Rental income</t>
        </is>
      </c>
      <c r="B8" s="10" t="n">
        <v>0</v>
      </c>
      <c r="C8" s="11">
        <f>B8*12</f>
        <v/>
      </c>
    </row>
    <row r="9">
      <c r="A9" s="12" t="inlineStr">
        <is>
          <t>Other income</t>
        </is>
      </c>
      <c r="B9" s="10" t="n">
        <v>0</v>
      </c>
      <c r="C9" s="11">
        <f>B9*12</f>
        <v/>
      </c>
    </row>
    <row r="10">
      <c r="A10" s="13" t="inlineStr">
        <is>
          <t>TOTAL INCOME</t>
        </is>
      </c>
      <c r="B10" s="14">
        <f>SUM(B6:B9)</f>
        <v/>
      </c>
      <c r="C10" s="15">
        <f>SUM(C6:C9)</f>
        <v/>
      </c>
    </row>
    <row r="12">
      <c r="A12" s="8" t="inlineStr">
        <is>
          <t>EXPENSES</t>
        </is>
      </c>
    </row>
    <row r="13">
      <c r="A13" s="9" t="inlineStr">
        <is>
          <t>Category</t>
        </is>
      </c>
      <c r="B13" s="9" t="inlineStr">
        <is>
          <t>Monthly (₹)</t>
        </is>
      </c>
      <c r="C13" s="9" t="inlineStr">
        <is>
          <t>Annual (₹)</t>
        </is>
      </c>
      <c r="D13" s="9" t="inlineStr">
        <is>
          <t>Notes</t>
        </is>
      </c>
    </row>
    <row r="14">
      <c r="A14" s="2" t="inlineStr">
        <is>
          <t>Rent / Home Loan EMI</t>
        </is>
      </c>
      <c r="B14" s="10" t="n">
        <v>25000</v>
      </c>
      <c r="C14" s="11">
        <f>B14*12</f>
        <v/>
      </c>
    </row>
    <row r="15">
      <c r="A15" s="12" t="inlineStr">
        <is>
          <t>Groceries &amp; Food</t>
        </is>
      </c>
      <c r="B15" s="10" t="n">
        <v>10000</v>
      </c>
      <c r="C15" s="11">
        <f>B15*12</f>
        <v/>
      </c>
    </row>
    <row r="16">
      <c r="A16" s="2" t="inlineStr">
        <is>
          <t>Utilities (Electricity, Water)</t>
        </is>
      </c>
      <c r="B16" s="10" t="n">
        <v>3000</v>
      </c>
      <c r="C16" s="11">
        <f>B16*12</f>
        <v/>
      </c>
    </row>
    <row r="17">
      <c r="A17" s="12" t="inlineStr">
        <is>
          <t>Transport &amp; Fuel</t>
        </is>
      </c>
      <c r="B17" s="10" t="n">
        <v>4000</v>
      </c>
      <c r="C17" s="11">
        <f>B17*12</f>
        <v/>
      </c>
    </row>
    <row r="18">
      <c r="A18" s="2" t="inlineStr">
        <is>
          <t>Mobile &amp; Internet</t>
        </is>
      </c>
      <c r="B18" s="10" t="n">
        <v>1500</v>
      </c>
      <c r="C18" s="11">
        <f>B18*12</f>
        <v/>
      </c>
    </row>
    <row r="19">
      <c r="A19" s="12" t="inlineStr">
        <is>
          <t>OTT &amp; Entertainment</t>
        </is>
      </c>
      <c r="B19" s="10" t="n">
        <v>1000</v>
      </c>
      <c r="C19" s="11">
        <f>B19*12</f>
        <v/>
      </c>
    </row>
    <row r="20">
      <c r="A20" s="2" t="inlineStr">
        <is>
          <t>Clothing &amp; Personal care</t>
        </is>
      </c>
      <c r="B20" s="10" t="n">
        <v>3000</v>
      </c>
      <c r="C20" s="11">
        <f>B20*12</f>
        <v/>
      </c>
    </row>
    <row r="21">
      <c r="A21" s="12" t="inlineStr">
        <is>
          <t>Medical &amp; Health</t>
        </is>
      </c>
      <c r="B21" s="10" t="n">
        <v>2000</v>
      </c>
      <c r="C21" s="11">
        <f>B21*12</f>
        <v/>
      </c>
    </row>
    <row r="22">
      <c r="A22" s="2" t="inlineStr">
        <is>
          <t>Education / Coaching</t>
        </is>
      </c>
      <c r="B22" s="10" t="n">
        <v>0</v>
      </c>
      <c r="C22" s="11">
        <f>B22*12</f>
        <v/>
      </c>
    </row>
    <row r="23">
      <c r="A23" s="12" t="inlineStr">
        <is>
          <t>Parents / Family support</t>
        </is>
      </c>
      <c r="B23" s="10" t="n">
        <v>5000</v>
      </c>
      <c r="C23" s="11">
        <f>B23*12</f>
        <v/>
      </c>
    </row>
    <row r="24">
      <c r="A24" s="2" t="inlineStr">
        <is>
          <t>Dining out &amp; outings</t>
        </is>
      </c>
      <c r="B24" s="10" t="n">
        <v>3000</v>
      </c>
      <c r="C24" s="11">
        <f>B24*12</f>
        <v/>
      </c>
    </row>
    <row r="25">
      <c r="A25" s="12" t="inlineStr">
        <is>
          <t>Miscellaneous</t>
        </is>
      </c>
      <c r="B25" s="10" t="n">
        <v>2500</v>
      </c>
      <c r="C25" s="11">
        <f>B25*12</f>
        <v/>
      </c>
    </row>
    <row r="26">
      <c r="A26" s="16" t="inlineStr">
        <is>
          <t>TOTAL EXPENSES</t>
        </is>
      </c>
      <c r="B26" s="17">
        <f>SUM(B14:B25)</f>
        <v/>
      </c>
      <c r="C26" s="18">
        <f>SUM(C14:C25)</f>
        <v/>
      </c>
    </row>
    <row r="28">
      <c r="A28" s="8" t="inlineStr">
        <is>
          <t>SAVINGS SUMMARY</t>
        </is>
      </c>
    </row>
    <row r="29">
      <c r="A29" s="19" t="inlineStr">
        <is>
          <t>Total Monthly Income</t>
        </is>
      </c>
      <c r="B29" s="14">
        <f>B10</f>
        <v/>
      </c>
    </row>
    <row r="30">
      <c r="A30" s="20" t="inlineStr">
        <is>
          <t>Total Monthly Expenses</t>
        </is>
      </c>
      <c r="B30" s="17">
        <f>B26</f>
        <v/>
      </c>
    </row>
    <row r="31">
      <c r="A31" s="21" t="inlineStr">
        <is>
          <t>Monthly Surplus</t>
        </is>
      </c>
      <c r="B31" s="22">
        <f>B29-B30</f>
        <v/>
      </c>
    </row>
    <row r="32">
      <c r="A32" s="21" t="inlineStr">
        <is>
          <t>Savings Rate</t>
        </is>
      </c>
      <c r="B32" s="23">
        <f>IF(B29&gt;0,B31/B29,0)</f>
        <v/>
      </c>
    </row>
  </sheetData>
  <mergeCells count="6">
    <mergeCell ref="A12:D12"/>
    <mergeCell ref="A4:D4"/>
    <mergeCell ref="A2:H2"/>
    <mergeCell ref="A10"/>
    <mergeCell ref="A1:H1"/>
    <mergeCell ref="A28:D2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15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8" customWidth="1" min="9" max="9"/>
  </cols>
  <sheetData>
    <row r="1" ht="36" customHeight="1">
      <c r="A1" s="1" t="inlineStr">
        <is>
          <t>📈  SIP Investment Tracker</t>
        </is>
      </c>
    </row>
    <row r="2">
      <c r="A2" s="7" t="inlineStr">
        <is>
          <t>Track all your SIP investments. Blue cells = enter your values. Formulas calculate returns automatically.</t>
        </is>
      </c>
    </row>
    <row r="4">
      <c r="A4" s="24" t="inlineStr">
        <is>
          <t>Fund Name</t>
        </is>
      </c>
      <c r="B4" s="24" t="inlineStr">
        <is>
          <t>Category</t>
        </is>
      </c>
      <c r="C4" s="24" t="inlineStr">
        <is>
          <t>Monthly SIP (₹)</t>
        </is>
      </c>
      <c r="D4" s="24" t="inlineStr">
        <is>
          <t>Start Date</t>
        </is>
      </c>
      <c r="E4" s="24" t="inlineStr">
        <is>
          <t>Current Value (₹)</t>
        </is>
      </c>
      <c r="F4" s="24" t="inlineStr">
        <is>
          <t>Invested (₹)</t>
        </is>
      </c>
      <c r="G4" s="24" t="inlineStr">
        <is>
          <t>Gain / Loss (₹)</t>
        </is>
      </c>
      <c r="H4" s="24" t="inlineStr">
        <is>
          <t>Return %</t>
        </is>
      </c>
      <c r="I4" s="24" t="inlineStr">
        <is>
          <t>Notes</t>
        </is>
      </c>
    </row>
    <row r="5">
      <c r="A5" s="2" t="inlineStr">
        <is>
          <t>Nippon India Small Cap Fund</t>
        </is>
      </c>
      <c r="B5" s="2" t="inlineStr">
        <is>
          <t>Small Cap</t>
        </is>
      </c>
      <c r="C5" s="10" t="n">
        <v>5000</v>
      </c>
      <c r="D5" s="25" t="inlineStr">
        <is>
          <t>01-Apr-2022</t>
        </is>
      </c>
      <c r="E5" s="10" t="n">
        <v>82000</v>
      </c>
      <c r="F5" s="26">
        <f>C5*DATEDIF(DATEVALUE(D5),TODAY(),"M")</f>
        <v/>
      </c>
      <c r="G5" s="26">
        <f>IF(E5&gt;0,E5-F5,"-")</f>
        <v/>
      </c>
      <c r="H5" s="27">
        <f>IF(F5&gt;0,(E5-F5)/F5,"-")</f>
        <v/>
      </c>
    </row>
    <row r="6">
      <c r="A6" s="12" t="inlineStr">
        <is>
          <t>Mirae Asset Large Cap Fund</t>
        </is>
      </c>
      <c r="B6" s="12" t="inlineStr">
        <is>
          <t>Large Cap</t>
        </is>
      </c>
      <c r="C6" s="10" t="n">
        <v>3000</v>
      </c>
      <c r="D6" s="25" t="inlineStr">
        <is>
          <t>01-Jan-2021</t>
        </is>
      </c>
      <c r="E6" s="10" t="n">
        <v>65000</v>
      </c>
      <c r="F6" s="28">
        <f>C6*DATEDIF(DATEVALUE(D6),TODAY(),"M")</f>
        <v/>
      </c>
      <c r="G6" s="28">
        <f>IF(E6&gt;0,E6-F6,"-")</f>
        <v/>
      </c>
      <c r="H6" s="29">
        <f>IF(F6&gt;0,(E6-F6)/F6,"-")</f>
        <v/>
      </c>
    </row>
    <row r="7">
      <c r="A7" s="2" t="inlineStr">
        <is>
          <t>Parag Parikh Flexi Cap Fund</t>
        </is>
      </c>
      <c r="B7" s="2" t="inlineStr">
        <is>
          <t>Flexi Cap</t>
        </is>
      </c>
      <c r="C7" s="10" t="n">
        <v>5000</v>
      </c>
      <c r="D7" s="25" t="inlineStr">
        <is>
          <t>01-Jul-2022</t>
        </is>
      </c>
      <c r="E7" s="10" t="n">
        <v>73000</v>
      </c>
      <c r="F7" s="26">
        <f>C7*DATEDIF(DATEVALUE(D7),TODAY(),"M")</f>
        <v/>
      </c>
      <c r="G7" s="26">
        <f>IF(E7&gt;0,E7-F7,"-")</f>
        <v/>
      </c>
      <c r="H7" s="27">
        <f>IF(F7&gt;0,(E7-F7)/F7,"-")</f>
        <v/>
      </c>
    </row>
    <row r="8">
      <c r="A8" s="12" t="inlineStr">
        <is>
          <t>HDFC Mid-Cap Opportunities</t>
        </is>
      </c>
      <c r="B8" s="12" t="inlineStr">
        <is>
          <t>Mid Cap</t>
        </is>
      </c>
      <c r="C8" s="10" t="n">
        <v>3000</v>
      </c>
      <c r="D8" s="25" t="inlineStr">
        <is>
          <t>01-Oct-2023</t>
        </is>
      </c>
      <c r="E8" s="10" t="n">
        <v>42000</v>
      </c>
      <c r="F8" s="28">
        <f>C8*DATEDIF(DATEVALUE(D8),TODAY(),"M")</f>
        <v/>
      </c>
      <c r="G8" s="28">
        <f>IF(E8&gt;0,E8-F8,"-")</f>
        <v/>
      </c>
      <c r="H8" s="29">
        <f>IF(F8&gt;0,(E8-F8)/F8,"-")</f>
        <v/>
      </c>
    </row>
    <row r="9">
      <c r="A9" s="2" t="inlineStr">
        <is>
          <t>Axis ELSS Tax Saver</t>
        </is>
      </c>
      <c r="B9" s="2" t="inlineStr">
        <is>
          <t>ELSS</t>
        </is>
      </c>
      <c r="C9" s="10" t="n">
        <v>2000</v>
      </c>
      <c r="D9" s="25" t="inlineStr">
        <is>
          <t>01-Apr-2023</t>
        </is>
      </c>
      <c r="E9" s="10" t="n">
        <v>28000</v>
      </c>
      <c r="F9" s="26">
        <f>C9*DATEDIF(DATEVALUE(D9),TODAY(),"M")</f>
        <v/>
      </c>
      <c r="G9" s="26">
        <f>IF(E9&gt;0,E9-F9,"-")</f>
        <v/>
      </c>
      <c r="H9" s="27">
        <f>IF(F9&gt;0,(E9-F9)/F9,"-")</f>
        <v/>
      </c>
    </row>
    <row r="10">
      <c r="A10" s="12" t="inlineStr">
        <is>
          <t>SBI Nifty Index Fund</t>
        </is>
      </c>
      <c r="B10" s="12" t="inlineStr">
        <is>
          <t>Index Fund</t>
        </is>
      </c>
      <c r="C10" s="10" t="n">
        <v>2000</v>
      </c>
      <c r="D10" s="25" t="inlineStr">
        <is>
          <t>01-Jan-2024</t>
        </is>
      </c>
      <c r="E10" s="10" t="n">
        <v>18000</v>
      </c>
      <c r="F10" s="28">
        <f>C10*DATEDIF(DATEVALUE(D10),TODAY(),"M")</f>
        <v/>
      </c>
      <c r="G10" s="28">
        <f>IF(E10&gt;0,E10-F10,"-")</f>
        <v/>
      </c>
      <c r="H10" s="29">
        <f>IF(F10&gt;0,(E10-F10)/F10,"-")</f>
        <v/>
      </c>
    </row>
    <row r="11">
      <c r="A11" s="2" t="inlineStr"/>
      <c r="B11" s="2" t="inlineStr"/>
      <c r="C11" s="10" t="n"/>
      <c r="D11" s="25" t="n"/>
      <c r="E11" s="10" t="n"/>
      <c r="F11" s="26" t="n"/>
      <c r="G11" s="26" t="n"/>
      <c r="H11" s="27" t="n"/>
    </row>
    <row r="12">
      <c r="A12" s="12" t="inlineStr"/>
      <c r="B12" s="12" t="inlineStr"/>
      <c r="C12" s="10" t="n"/>
      <c r="D12" s="25" t="n"/>
      <c r="E12" s="10" t="n"/>
      <c r="F12" s="28" t="n"/>
      <c r="G12" s="28" t="n"/>
      <c r="H12" s="29" t="n"/>
    </row>
    <row r="13">
      <c r="A13" s="2" t="inlineStr"/>
      <c r="B13" s="2" t="inlineStr"/>
      <c r="C13" s="10" t="n"/>
      <c r="D13" s="25" t="n"/>
      <c r="E13" s="10" t="n"/>
      <c r="F13" s="26" t="n"/>
      <c r="G13" s="26" t="n"/>
      <c r="H13" s="27" t="n"/>
    </row>
    <row r="14">
      <c r="A14" s="12" t="inlineStr"/>
      <c r="B14" s="12" t="inlineStr"/>
      <c r="C14" s="10" t="n"/>
      <c r="D14" s="25" t="n"/>
      <c r="E14" s="10" t="n"/>
      <c r="F14" s="28" t="n"/>
      <c r="G14" s="28" t="n"/>
      <c r="H14" s="29" t="n"/>
    </row>
    <row r="15">
      <c r="A15" s="24" t="inlineStr">
        <is>
          <t>TOTAL PORTFOLIO</t>
        </is>
      </c>
      <c r="C15" s="14">
        <f>SUM(C5:C14)</f>
        <v/>
      </c>
      <c r="E15" s="14">
        <f>SUM(E5:E14)</f>
        <v/>
      </c>
      <c r="F15" s="30">
        <f>SUM(F5:F14)</f>
        <v/>
      </c>
      <c r="G15" s="14">
        <f>SUM(G5:G14)</f>
        <v/>
      </c>
      <c r="H15" s="31">
        <f>IF(I15&gt;0,(H15-I15)/I15,0)</f>
        <v/>
      </c>
    </row>
  </sheetData>
  <mergeCells count="2">
    <mergeCell ref="A1:I1"/>
    <mergeCell ref="A2:I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24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8" customWidth="1" min="3" max="3"/>
    <col width="18" customWidth="1" min="4" max="4"/>
    <col width="22" customWidth="1" min="5" max="5"/>
  </cols>
  <sheetData>
    <row r="1" ht="36" customHeight="1">
      <c r="A1" s="1" t="inlineStr">
        <is>
          <t>🏦  Net Worth Tracker</t>
        </is>
      </c>
    </row>
    <row r="2">
      <c r="A2" s="7" t="inlineStr">
        <is>
          <t>Assets − Liabilities = Net Worth. Update blue cells monthly to track your progress.</t>
        </is>
      </c>
    </row>
    <row r="4">
      <c r="A4" s="24" t="inlineStr">
        <is>
          <t>Asset / Liability</t>
        </is>
      </c>
      <c r="B4" s="24" t="inlineStr">
        <is>
          <t>Jan 2026</t>
        </is>
      </c>
      <c r="C4" s="24" t="inlineStr">
        <is>
          <t>Feb 2026</t>
        </is>
      </c>
      <c r="D4" s="24" t="inlineStr">
        <is>
          <t>Mar 2026</t>
        </is>
      </c>
      <c r="E4" s="24" t="inlineStr">
        <is>
          <t>Apr 2026</t>
        </is>
      </c>
    </row>
    <row r="5">
      <c r="A5" s="13" t="inlineStr">
        <is>
          <t>ASSETS</t>
        </is>
      </c>
    </row>
    <row r="6">
      <c r="A6" s="2" t="inlineStr">
        <is>
          <t>Bank Savings Account</t>
        </is>
      </c>
      <c r="B6" s="10" t="n">
        <v>50000</v>
      </c>
      <c r="C6" s="10" t="n">
        <v>52000</v>
      </c>
      <c r="D6" s="10" t="n">
        <v>55000</v>
      </c>
      <c r="E6" s="10" t="n">
        <v>58000</v>
      </c>
    </row>
    <row r="7">
      <c r="A7" s="12" t="inlineStr">
        <is>
          <t>Fixed Deposits</t>
        </is>
      </c>
      <c r="B7" s="10" t="n">
        <v>200000</v>
      </c>
      <c r="C7" s="10" t="n">
        <v>200000</v>
      </c>
      <c r="D7" s="10" t="n">
        <v>200000</v>
      </c>
      <c r="E7" s="10" t="n">
        <v>200000</v>
      </c>
    </row>
    <row r="8">
      <c r="A8" s="2" t="inlineStr">
        <is>
          <t>Mutual Funds (SIP value)</t>
        </is>
      </c>
      <c r="B8" s="10" t="n">
        <v>120000</v>
      </c>
      <c r="C8" s="10" t="n">
        <v>128000</v>
      </c>
      <c r="D8" s="10" t="n">
        <v>135000</v>
      </c>
      <c r="E8" s="10" t="n">
        <v>142000</v>
      </c>
    </row>
    <row r="9">
      <c r="A9" s="12" t="inlineStr">
        <is>
          <t>PPF Balance</t>
        </is>
      </c>
      <c r="B9" s="10" t="n">
        <v>85000</v>
      </c>
      <c r="C9" s="10" t="n">
        <v>86000</v>
      </c>
      <c r="D9" s="10" t="n">
        <v>87000</v>
      </c>
      <c r="E9" s="10" t="n">
        <v>88000</v>
      </c>
    </row>
    <row r="10">
      <c r="A10" s="2" t="inlineStr">
        <is>
          <t>EPF Balance</t>
        </is>
      </c>
      <c r="B10" s="10" t="n">
        <v>220000</v>
      </c>
      <c r="C10" s="10" t="n">
        <v>225000</v>
      </c>
      <c r="D10" s="10" t="n">
        <v>230000</v>
      </c>
      <c r="E10" s="10" t="n">
        <v>235000</v>
      </c>
    </row>
    <row r="11">
      <c r="A11" s="12" t="inlineStr">
        <is>
          <t>Gold (physical + SGB)</t>
        </is>
      </c>
      <c r="B11" s="10" t="n">
        <v>45000</v>
      </c>
      <c r="C11" s="10" t="n">
        <v>46000</v>
      </c>
      <c r="D11" s="10" t="n">
        <v>47000</v>
      </c>
      <c r="E11" s="10" t="n">
        <v>48000</v>
      </c>
    </row>
    <row r="12">
      <c r="A12" s="2" t="inlineStr">
        <is>
          <t>Stocks / Direct Equity</t>
        </is>
      </c>
      <c r="B12" s="10" t="n">
        <v>30000</v>
      </c>
      <c r="C12" s="10" t="n">
        <v>32000</v>
      </c>
      <c r="D12" s="10" t="n">
        <v>35000</v>
      </c>
      <c r="E12" s="10" t="n">
        <v>38000</v>
      </c>
    </row>
    <row r="13">
      <c r="A13" s="12" t="inlineStr">
        <is>
          <t>Real Estate value</t>
        </is>
      </c>
      <c r="B13" s="10" t="n">
        <v>0</v>
      </c>
      <c r="C13" s="10" t="n">
        <v>0</v>
      </c>
      <c r="D13" s="10" t="n">
        <v>0</v>
      </c>
      <c r="E13" s="10" t="n">
        <v>0</v>
      </c>
    </row>
    <row r="14">
      <c r="A14" s="32" t="inlineStr">
        <is>
          <t>TOTAL ASSETS</t>
        </is>
      </c>
      <c r="B14" s="15">
        <f>SUM(B6:B13)</f>
        <v/>
      </c>
      <c r="C14" s="15">
        <f>SUM(C6:C13)</f>
        <v/>
      </c>
      <c r="D14" s="15">
        <f>SUM(D6:D13)</f>
        <v/>
      </c>
      <c r="E14" s="15">
        <f>SUM(E6:E13)</f>
        <v/>
      </c>
    </row>
    <row r="16">
      <c r="A16" s="16" t="inlineStr">
        <is>
          <t>LIABILITIES</t>
        </is>
      </c>
    </row>
    <row r="17">
      <c r="A17" s="2" t="inlineStr">
        <is>
          <t>Home Loan Outstanding</t>
        </is>
      </c>
      <c r="B17" s="10" t="n">
        <v>3000000</v>
      </c>
      <c r="C17" s="10" t="n">
        <v>2990000</v>
      </c>
      <c r="D17" s="10" t="n">
        <v>2980000</v>
      </c>
      <c r="E17" s="10" t="n">
        <v>2970000</v>
      </c>
    </row>
    <row r="18">
      <c r="A18" s="12" t="inlineStr">
        <is>
          <t>Car Loan Outstanding</t>
        </is>
      </c>
      <c r="B18" s="10" t="n">
        <v>350000</v>
      </c>
      <c r="C18" s="10" t="n">
        <v>340000</v>
      </c>
      <c r="D18" s="10" t="n">
        <v>330000</v>
      </c>
      <c r="E18" s="10" t="n">
        <v>320000</v>
      </c>
    </row>
    <row r="19">
      <c r="A19" s="2" t="inlineStr">
        <is>
          <t>Personal Loan</t>
        </is>
      </c>
      <c r="B19" s="10" t="n">
        <v>0</v>
      </c>
      <c r="C19" s="10" t="n">
        <v>0</v>
      </c>
      <c r="D19" s="10" t="n">
        <v>0</v>
      </c>
      <c r="E19" s="10" t="n">
        <v>0</v>
      </c>
    </row>
    <row r="20">
      <c r="A20" s="12" t="inlineStr">
        <is>
          <t>Credit Card Due</t>
        </is>
      </c>
      <c r="B20" s="10" t="n">
        <v>5000</v>
      </c>
      <c r="C20" s="10" t="n">
        <v>3000</v>
      </c>
      <c r="D20" s="10" t="n">
        <v>2000</v>
      </c>
      <c r="E20" s="10" t="n">
        <v>0</v>
      </c>
    </row>
    <row r="21">
      <c r="A21" s="2" t="inlineStr">
        <is>
          <t>Other Loans</t>
        </is>
      </c>
      <c r="B21" s="10" t="n">
        <v>0</v>
      </c>
      <c r="C21" s="10" t="n">
        <v>0</v>
      </c>
      <c r="D21" s="10" t="n">
        <v>0</v>
      </c>
      <c r="E21" s="10" t="n">
        <v>0</v>
      </c>
    </row>
    <row r="22">
      <c r="A22" s="16" t="inlineStr">
        <is>
          <t>TOTAL LIABILITIES</t>
        </is>
      </c>
      <c r="B22" s="18">
        <f>SUM(B17:B21)</f>
        <v/>
      </c>
      <c r="C22" s="18">
        <f>SUM(C17:C21)</f>
        <v/>
      </c>
      <c r="D22" s="18">
        <f>SUM(D17:D21)</f>
        <v/>
      </c>
      <c r="E22" s="18">
        <f>SUM(E17:E21)</f>
        <v/>
      </c>
    </row>
    <row r="24" ht="28" customHeight="1">
      <c r="A24" s="33" t="inlineStr">
        <is>
          <t>💰 NET WORTH</t>
        </is>
      </c>
      <c r="B24" s="34">
        <f>B14-B22</f>
        <v/>
      </c>
      <c r="C24" s="34">
        <f>C14-C22</f>
        <v/>
      </c>
      <c r="D24" s="34">
        <f>D14-D22</f>
        <v/>
      </c>
      <c r="E24" s="34">
        <f>E14-E22</f>
        <v/>
      </c>
    </row>
  </sheetData>
  <mergeCells count="4">
    <mergeCell ref="A2:E2"/>
    <mergeCell ref="A16:E16"/>
    <mergeCell ref="A1:E1"/>
    <mergeCell ref="A5:E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2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8" customWidth="1" min="6" max="6"/>
    <col width="18" customWidth="1" min="7" max="7"/>
    <col width="20" customWidth="1" min="8" max="8"/>
  </cols>
  <sheetData>
    <row r="1" ht="36" customHeight="1">
      <c r="A1" s="1" t="inlineStr">
        <is>
          <t>🎯  Financial Goal Planner</t>
        </is>
      </c>
    </row>
    <row r="2">
      <c r="A2" s="7" t="inlineStr">
        <is>
          <t>Set your financial goals and calculate the monthly SIP needed to reach each one.</t>
        </is>
      </c>
    </row>
    <row r="4" ht="30" customHeight="1">
      <c r="A4" s="35" t="inlineStr">
        <is>
          <t>Goal</t>
        </is>
      </c>
      <c r="B4" s="35" t="inlineStr">
        <is>
          <t>Target Amount (₹)</t>
        </is>
      </c>
      <c r="C4" s="35" t="inlineStr">
        <is>
          <t>Years to Goal</t>
        </is>
      </c>
      <c r="D4" s="35" t="inlineStr">
        <is>
          <t>Current Savings (₹)</t>
        </is>
      </c>
      <c r="E4" s="35" t="inlineStr">
        <is>
          <t>Expected Return %</t>
        </is>
      </c>
      <c r="F4" s="35" t="inlineStr">
        <is>
          <t>Remaining Needed (₹)</t>
        </is>
      </c>
      <c r="G4" s="35" t="inlineStr">
        <is>
          <t>Monthly SIP Required (₹)</t>
        </is>
      </c>
      <c r="H4" s="35" t="inlineStr">
        <is>
          <t>Status</t>
        </is>
      </c>
    </row>
    <row r="5">
      <c r="A5" s="2" t="inlineStr">
        <is>
          <t>Emergency Fund (6 months)</t>
        </is>
      </c>
      <c r="B5" s="10" t="n">
        <v>300000</v>
      </c>
      <c r="C5" s="36" t="n">
        <v>1</v>
      </c>
      <c r="D5" s="10" t="n">
        <v>50000</v>
      </c>
      <c r="E5" s="37" t="n">
        <v>0.07000000000000001</v>
      </c>
      <c r="F5" s="38">
        <f>MAX(0,B5-D5)</f>
        <v/>
      </c>
      <c r="G5" s="39">
        <f>IF(C5&gt;0,IFERROR(PMT(E5/12,C5*12,0,-F5),0),0)</f>
        <v/>
      </c>
      <c r="H5" s="40">
        <f>IF(D5&gt;=B5,"✅ Achieved",IF(D5/B5&gt;0.5,"🟡 On Track","🔴 Need to Start"))</f>
        <v/>
      </c>
    </row>
    <row r="6">
      <c r="A6" s="12" t="inlineStr">
        <is>
          <t>Child Education Fund</t>
        </is>
      </c>
      <c r="B6" s="10" t="n">
        <v>2000000</v>
      </c>
      <c r="C6" s="36" t="n">
        <v>12</v>
      </c>
      <c r="D6" s="10" t="n">
        <v>100000</v>
      </c>
      <c r="E6" s="37" t="n">
        <v>0.12</v>
      </c>
      <c r="F6" s="41">
        <f>MAX(0,B6-D6)</f>
        <v/>
      </c>
      <c r="G6" s="39">
        <f>IF(C6&gt;0,IFERROR(PMT(E6/12,C6*12,0,-F6),0),0)</f>
        <v/>
      </c>
      <c r="H6" s="42">
        <f>IF(D6&gt;=B6,"✅ Achieved",IF(D6/B6&gt;0.5,"🟡 On Track","🔴 Need to Start"))</f>
        <v/>
      </c>
    </row>
    <row r="7">
      <c r="A7" s="2" t="inlineStr">
        <is>
          <t>Home Down Payment</t>
        </is>
      </c>
      <c r="B7" s="10" t="n">
        <v>1500000</v>
      </c>
      <c r="C7" s="36" t="n">
        <v>5</v>
      </c>
      <c r="D7" s="10" t="n">
        <v>200000</v>
      </c>
      <c r="E7" s="37" t="n">
        <v>0.1</v>
      </c>
      <c r="F7" s="38">
        <f>MAX(0,B7-D7)</f>
        <v/>
      </c>
      <c r="G7" s="39">
        <f>IF(C7&gt;0,IFERROR(PMT(E7/12,C7*12,0,-F7),0),0)</f>
        <v/>
      </c>
      <c r="H7" s="40">
        <f>IF(D7&gt;=B7,"✅ Achieved",IF(D7/B7&gt;0.5,"🟡 On Track","🔴 Need to Start"))</f>
        <v/>
      </c>
    </row>
    <row r="8">
      <c r="A8" s="12" t="inlineStr">
        <is>
          <t>Car Purchase</t>
        </is>
      </c>
      <c r="B8" s="10" t="n">
        <v>800000</v>
      </c>
      <c r="C8" s="36" t="n">
        <v>3</v>
      </c>
      <c r="D8" s="10" t="n">
        <v>100000</v>
      </c>
      <c r="E8" s="37" t="n">
        <v>0.08</v>
      </c>
      <c r="F8" s="41">
        <f>MAX(0,B8-D8)</f>
        <v/>
      </c>
      <c r="G8" s="39">
        <f>IF(C8&gt;0,IFERROR(PMT(E8/12,C8*12,0,-F8),0),0)</f>
        <v/>
      </c>
      <c r="H8" s="42">
        <f>IF(D8&gt;=B8,"✅ Achieved",IF(D8/B8&gt;0.5,"🟡 On Track","🔴 Need to Start"))</f>
        <v/>
      </c>
    </row>
    <row r="9">
      <c r="A9" s="2" t="inlineStr">
        <is>
          <t>Retirement Corpus</t>
        </is>
      </c>
      <c r="B9" s="10" t="n">
        <v>10000000</v>
      </c>
      <c r="C9" s="36" t="n">
        <v>20</v>
      </c>
      <c r="D9" s="10" t="n">
        <v>500000</v>
      </c>
      <c r="E9" s="37" t="n">
        <v>0.12</v>
      </c>
      <c r="F9" s="38">
        <f>MAX(0,B9-D9)</f>
        <v/>
      </c>
      <c r="G9" s="39">
        <f>IF(C9&gt;0,IFERROR(PMT(E9/12,C9*12,0,-F9),0),0)</f>
        <v/>
      </c>
      <c r="H9" s="40">
        <f>IF(D9&gt;=B9,"✅ Achieved",IF(D9/B9&gt;0.5,"🟡 On Track","🔴 Need to Start"))</f>
        <v/>
      </c>
    </row>
    <row r="10">
      <c r="A10" s="12" t="inlineStr">
        <is>
          <t>International Vacation</t>
        </is>
      </c>
      <c r="B10" s="10" t="n">
        <v>200000</v>
      </c>
      <c r="C10" s="36" t="n">
        <v>2</v>
      </c>
      <c r="D10" s="10" t="n">
        <v>20000</v>
      </c>
      <c r="E10" s="37" t="n">
        <v>0.07000000000000001</v>
      </c>
      <c r="F10" s="41">
        <f>MAX(0,B10-D10)</f>
        <v/>
      </c>
      <c r="G10" s="39">
        <f>IF(C10&gt;0,IFERROR(PMT(E10/12,C10*12,0,-F10),0),0)</f>
        <v/>
      </c>
      <c r="H10" s="42">
        <f>IF(D10&gt;=B10,"✅ Achieved",IF(D10/B10&gt;0.5,"🟡 On Track","🔴 Need to Start"))</f>
        <v/>
      </c>
    </row>
    <row r="11">
      <c r="A11" s="2" t="inlineStr"/>
      <c r="B11" s="10" t="n"/>
      <c r="C11" s="36" t="n"/>
      <c r="D11" s="10" t="n"/>
      <c r="E11" s="37" t="n"/>
    </row>
    <row r="12">
      <c r="A12" s="12" t="inlineStr"/>
      <c r="B12" s="10" t="n"/>
      <c r="C12" s="36" t="n"/>
      <c r="D12" s="10" t="n"/>
      <c r="E12" s="37" t="n"/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2026-04-01T11:47:37Z</dcterms:created>
  <dcterms:modified xmlns:dcterms="http://purl.org/dc/terms/" xmlns:xsi="http://www.w3.org/2001/XMLSchema-instance" xsi:type="dcterms:W3CDTF">2026-04-01T11:47:38Z</dcterms:modified>
</cp:coreProperties>
</file>